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РГИ\открытый конкурс управление многоквартирниками\2022\"/>
    </mc:Choice>
  </mc:AlternateContent>
  <bookViews>
    <workbookView xWindow="480" yWindow="540" windowWidth="19320" windowHeight="1159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P42" i="1" l="1"/>
  <c r="Q42" i="1" s="1"/>
  <c r="P41" i="1"/>
  <c r="AA42" i="1" l="1"/>
  <c r="P36" i="1" l="1"/>
  <c r="AA36" i="1" s="1"/>
  <c r="Q36" i="1" l="1"/>
  <c r="Q41" i="1"/>
  <c r="P40" i="1"/>
  <c r="Q40" i="1" s="1"/>
  <c r="P22" i="1"/>
  <c r="Q22" i="1" s="1"/>
  <c r="AA40" i="1"/>
  <c r="P39" i="1"/>
  <c r="AA39" i="1" s="1"/>
  <c r="P38" i="1"/>
  <c r="AA38" i="1" s="1"/>
  <c r="P37" i="1"/>
  <c r="Q37" i="1" s="1"/>
  <c r="P35" i="1"/>
  <c r="AA35" i="1" s="1"/>
  <c r="P34" i="1"/>
  <c r="Q34" i="1" s="1"/>
  <c r="P33" i="1"/>
  <c r="Q33" i="1" s="1"/>
  <c r="P32" i="1"/>
  <c r="Q32" i="1" s="1"/>
  <c r="P31" i="1"/>
  <c r="AA31" i="1" s="1"/>
  <c r="P30" i="1"/>
  <c r="Q30" i="1" s="1"/>
  <c r="P29" i="1"/>
  <c r="AA29" i="1" s="1"/>
  <c r="P28" i="1"/>
  <c r="Q28" i="1" s="1"/>
  <c r="P27" i="1"/>
  <c r="AA27" i="1" s="1"/>
  <c r="P26" i="1"/>
  <c r="AA26" i="1" s="1"/>
  <c r="P25" i="1"/>
  <c r="Q25" i="1" s="1"/>
  <c r="P24" i="1"/>
  <c r="Q24" i="1" s="1"/>
  <c r="P23" i="1"/>
  <c r="Q23" i="1" s="1"/>
  <c r="R21" i="1"/>
  <c r="AA32" i="1"/>
  <c r="Q35" i="1"/>
  <c r="Q27" i="1" l="1"/>
  <c r="AA28" i="1"/>
  <c r="AA37" i="1"/>
  <c r="AA23" i="1"/>
  <c r="AA34" i="1"/>
  <c r="Q26" i="1"/>
  <c r="AA25" i="1"/>
  <c r="Q39" i="1"/>
  <c r="AA33" i="1"/>
  <c r="Q31" i="1"/>
  <c r="AA30" i="1"/>
  <c r="Q38" i="1"/>
  <c r="AA22" i="1"/>
  <c r="AA24" i="1"/>
  <c r="Q29" i="1"/>
  <c r="AA41" i="1"/>
  <c r="AA43" i="1" l="1"/>
</calcChain>
</file>

<file path=xl/sharedStrings.xml><?xml version="1.0" encoding="utf-8"?>
<sst xmlns="http://schemas.openxmlformats.org/spreadsheetml/2006/main" count="176" uniqueCount="95">
  <si>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</si>
  <si>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</si>
  <si>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</si>
  <si>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</si>
  <si>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</si>
  <si>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</si>
  <si>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</si>
  <si>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</si>
  <si>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</si>
  <si>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5</t>
  </si>
  <si>
    <t>ЖКС</t>
  </si>
  <si>
    <t>24</t>
  </si>
  <si>
    <t>0</t>
  </si>
  <si>
    <t>Блочные</t>
  </si>
  <si>
    <t>1</t>
  </si>
  <si>
    <t>Кирпичные</t>
  </si>
  <si>
    <t>35</t>
  </si>
  <si>
    <t>25</t>
  </si>
  <si>
    <t>3</t>
  </si>
  <si>
    <t>12</t>
  </si>
  <si>
    <t>14</t>
  </si>
  <si>
    <t>9</t>
  </si>
  <si>
    <t>20</t>
  </si>
  <si>
    <t>15</t>
  </si>
  <si>
    <t>10</t>
  </si>
  <si>
    <t>30</t>
  </si>
  <si>
    <t>58</t>
  </si>
  <si>
    <t>2</t>
  </si>
  <si>
    <t>Прочие</t>
  </si>
  <si>
    <t>№</t>
  </si>
  <si>
    <t>Лот №1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</si>
  <si>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</si>
  <si>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</si>
  <si>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</si>
  <si>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</si>
  <si>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</si>
  <si>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ХВС,ГВС,отопление,водоотведение, газоснабжение</t>
  </si>
  <si>
    <t>в том числе</t>
  </si>
  <si>
    <t>Размер платы объекта в месяц (руб)</t>
  </si>
  <si>
    <t>ЮКЭК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</si>
  <si>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</si>
  <si>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</si>
  <si>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</si>
  <si>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</si>
  <si>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</si>
  <si>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</si>
  <si>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</si>
  <si>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</si>
  <si>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</si>
  <si>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</si>
  <si>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</si>
  <si>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</si>
  <si>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</si>
  <si>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</si>
  <si>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</si>
  <si>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</si>
  <si>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</si>
  <si>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</si>
  <si>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</si>
  <si>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</si>
  <si>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Утверждаю</t>
  </si>
  <si>
    <t>дата утверждения</t>
  </si>
  <si>
    <t xml:space="preserve">             дата утверждения</t>
  </si>
  <si>
    <t>с.Казым</t>
  </si>
  <si>
    <t>ул. Сельская 6</t>
  </si>
  <si>
    <t>ул. Сельская 18</t>
  </si>
  <si>
    <t>ул. Метеорологическая 14</t>
  </si>
  <si>
    <t>ул. Новая 5</t>
  </si>
  <si>
    <t>ул. Новая 9</t>
  </si>
  <si>
    <t>ул. Новая 12</t>
  </si>
  <si>
    <t>ул. Новая 15</t>
  </si>
  <si>
    <t>ул. Новая 27</t>
  </si>
  <si>
    <t>ул.  Каксина 32а</t>
  </si>
  <si>
    <t>ул.  Каксина 50</t>
  </si>
  <si>
    <t>ул. Советская 2а</t>
  </si>
  <si>
    <t>ул. Советская 8а</t>
  </si>
  <si>
    <t>ул. Совхозная 1</t>
  </si>
  <si>
    <t>ул. Совхозная 10</t>
  </si>
  <si>
    <t>ул. Школьная 8</t>
  </si>
  <si>
    <t>ул. Ягодная 2</t>
  </si>
  <si>
    <t>ул. Ягодная 7а</t>
  </si>
  <si>
    <t>ул. Ягодная 1</t>
  </si>
  <si>
    <t>0,05   -   5%  (п.14 «общие положения» постановления от Правительства РФ от 6.02.2006г.)</t>
  </si>
  <si>
    <t>ными на территории сельского поселения Казым</t>
  </si>
  <si>
    <t>Администрация сельского поселения Казым</t>
  </si>
  <si>
    <t xml:space="preserve">    628174, Тюменская область</t>
  </si>
  <si>
    <t>Белоярский р-н, с.Казым, ул. Каксина, д.10</t>
  </si>
  <si>
    <t>телефон 8-34670-3-13-09, факс 3-13-19</t>
  </si>
  <si>
    <t>ул.Совхозная д 6а</t>
  </si>
  <si>
    <t>Итого:</t>
  </si>
  <si>
    <t>Глава сельского поселения Казым</t>
  </si>
  <si>
    <t>"___"_________________2022 год</t>
  </si>
  <si>
    <t>ул.Ягодная 3а</t>
  </si>
  <si>
    <t>ул.Ягодная 5а</t>
  </si>
  <si>
    <t>___________________Н.А.Хасимовна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</si>
</sst>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112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1" xfId="0" applyFont="1" applyBorder="1" applyAlignment="1"/>
    <xf numFmtId="0" fontId="9" fillId="0" borderId="2" xfId="0" applyFont="1" applyBorder="1" applyAlignment="1"/>
    <xf numFmtId="1" fontId="9" fillId="0" borderId="2" xfId="0" applyNumberFormat="1" applyFont="1" applyBorder="1" applyAlignment="1"/>
    <xf numFmtId="0" fontId="9" fillId="0" borderId="3" xfId="0" applyFont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/>
    <xf numFmtId="0" fontId="7" fillId="0" borderId="0" xfId="0" applyFont="1" applyFill="1" applyAlignment="1"/>
    <xf numFmtId="0" fontId="12" fillId="0" borderId="0" xfId="0" applyFont="1"/>
    <xf numFmtId="0" fontId="12" fillId="4" borderId="2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/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/>
    </xf>
    <xf numFmtId="0" fontId="12" fillId="0" borderId="0" xfId="0" applyFont="1" applyAlignment="1"/>
    <xf numFmtId="1" fontId="12" fillId="0" borderId="0" xfId="0" applyNumberFormat="1" applyFont="1" applyAlignment="1"/>
    <xf numFmtId="0" fontId="11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0" fontId="0" fillId="0" borderId="0" xfId="0" applyAlignment="1"/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/>
    <xf numFmtId="2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tabSelected="1" zoomScaleNormal="130" workbookViewId="0">
      <pane xSplit="3" ySplit="19" topLeftCell="D20" activePane="bottomRight" state="frozenSplit"/>
      <selection sqref="A1:M65536"/>
      <selection pane="topRight" activeCell="AL1" sqref="AL1"/>
      <selection pane="bottomLeft" activeCell="A2" sqref="A2"/>
      <selection pane="bottomRight" activeCell="AC43" sqref="AC43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4.85546875" style="2" customWidth="1"/>
    <col min="4" max="4" width="18.5703125" style="1" customWidth="1"/>
    <col min="5" max="5" width="19.28515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45</v>
      </c>
      <c r="P1" s="10"/>
      <c r="Q1" s="10" t="s">
        <v>45</v>
      </c>
      <c r="R1" s="10"/>
      <c r="S1" s="10"/>
      <c r="T1" s="10"/>
      <c r="U1" s="11"/>
      <c r="V1" s="10"/>
      <c r="W1" s="10"/>
      <c r="X1" s="10"/>
      <c r="Y1" s="10"/>
      <c r="Z1" s="10"/>
      <c r="AA1" s="62" t="s">
        <v>56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5.75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44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44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15.75" x14ac:dyDescent="0.25">
      <c r="A3" s="5"/>
      <c r="B3" s="5"/>
      <c r="C3" s="6"/>
      <c r="D3" s="5"/>
      <c r="E3" s="5"/>
      <c r="F3" s="5" t="s">
        <v>50</v>
      </c>
      <c r="G3" s="5"/>
      <c r="H3" s="5"/>
      <c r="I3" s="5"/>
      <c r="J3" s="5"/>
      <c r="K3" s="5"/>
      <c r="L3" s="5"/>
      <c r="M3" s="5"/>
      <c r="N3" s="5" t="s">
        <v>46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46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15.75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47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47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5.75" x14ac:dyDescent="0.25">
      <c r="A5" s="5"/>
      <c r="B5" s="5"/>
      <c r="C5" s="94" t="s">
        <v>58</v>
      </c>
      <c r="D5" s="95"/>
      <c r="E5" s="95"/>
      <c r="F5" s="7"/>
      <c r="G5" s="7"/>
      <c r="H5" s="7"/>
      <c r="I5" s="7"/>
      <c r="J5" s="7"/>
      <c r="K5" s="7"/>
      <c r="L5" s="7"/>
      <c r="M5" s="7"/>
      <c r="N5" s="7" t="s">
        <v>48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83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72" t="s">
        <v>60</v>
      </c>
      <c r="AB7" s="2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45.7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93" t="s">
        <v>90</v>
      </c>
      <c r="AB8" s="2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3.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2" t="s">
        <v>94</v>
      </c>
      <c r="AB9" s="2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2"/>
      <c r="AB10" s="2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2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2" t="s">
        <v>84</v>
      </c>
      <c r="AB11" s="2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AA12" s="73" t="s">
        <v>85</v>
      </c>
      <c r="AB12" s="2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3.5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73" t="s">
        <v>86</v>
      </c>
      <c r="AB13" s="2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61"/>
      <c r="AA14" s="74" t="s">
        <v>87</v>
      </c>
      <c r="AB14" s="2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AA15" s="73" t="s">
        <v>91</v>
      </c>
      <c r="AB15" s="2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9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R16" s="1" t="s">
        <v>61</v>
      </c>
      <c r="AA16" s="73" t="s">
        <v>62</v>
      </c>
      <c r="AB16" s="2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s="15" customFormat="1" ht="15" x14ac:dyDescent="0.25">
      <c r="A17" s="13"/>
      <c r="B17" s="13"/>
      <c r="C17" s="16" t="s">
        <v>59</v>
      </c>
      <c r="D17" s="17"/>
      <c r="E17" s="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3"/>
      <c r="AH17" s="13"/>
      <c r="AI17" s="13"/>
      <c r="AJ17" s="13"/>
      <c r="AK17" s="13"/>
      <c r="AL17" s="13"/>
    </row>
    <row r="18" spans="1:38" s="15" customFormat="1" ht="15" customHeight="1" x14ac:dyDescent="0.25">
      <c r="A18" s="107" t="s">
        <v>29</v>
      </c>
      <c r="B18" s="109" t="s">
        <v>0</v>
      </c>
      <c r="C18" s="110" t="s">
        <v>51</v>
      </c>
      <c r="D18" s="111" t="s">
        <v>55</v>
      </c>
      <c r="E18" s="103" t="s">
        <v>49</v>
      </c>
      <c r="F18" s="96" t="s">
        <v>37</v>
      </c>
      <c r="G18" s="97"/>
      <c r="H18" s="97"/>
      <c r="I18" s="97"/>
      <c r="J18" s="97"/>
      <c r="K18" s="97"/>
      <c r="L18" s="97"/>
      <c r="M18" s="97"/>
      <c r="N18" s="97"/>
      <c r="O18" s="98"/>
      <c r="P18" s="99" t="s">
        <v>38</v>
      </c>
      <c r="Q18" s="101" t="s">
        <v>54</v>
      </c>
      <c r="R18" s="18"/>
      <c r="S18" s="19"/>
      <c r="T18" s="19"/>
      <c r="U18" s="20"/>
      <c r="V18" s="19"/>
      <c r="W18" s="19"/>
      <c r="X18" s="19"/>
      <c r="Y18" s="19"/>
      <c r="Z18" s="21"/>
      <c r="AA18" s="104" t="s">
        <v>57</v>
      </c>
    </row>
    <row r="19" spans="1:38" s="27" customFormat="1" ht="117.75" customHeight="1" x14ac:dyDescent="0.25">
      <c r="A19" s="108"/>
      <c r="B19" s="108"/>
      <c r="C19" s="108"/>
      <c r="D19" s="108"/>
      <c r="E19" s="103"/>
      <c r="F19" s="22" t="s">
        <v>52</v>
      </c>
      <c r="G19" s="22" t="s">
        <v>53</v>
      </c>
      <c r="H19" s="22" t="s">
        <v>31</v>
      </c>
      <c r="I19" s="22" t="s">
        <v>32</v>
      </c>
      <c r="J19" s="22" t="s">
        <v>41</v>
      </c>
      <c r="K19" s="22" t="s">
        <v>40</v>
      </c>
      <c r="L19" s="22" t="s">
        <v>42</v>
      </c>
      <c r="M19" s="22" t="s">
        <v>33</v>
      </c>
      <c r="N19" s="22" t="s">
        <v>43</v>
      </c>
      <c r="O19" s="22" t="s">
        <v>34</v>
      </c>
      <c r="P19" s="100"/>
      <c r="Q19" s="102"/>
      <c r="R19" s="23" t="s">
        <v>1</v>
      </c>
      <c r="S19" s="23" t="s">
        <v>2</v>
      </c>
      <c r="T19" s="24" t="s">
        <v>35</v>
      </c>
      <c r="U19" s="25" t="s">
        <v>4</v>
      </c>
      <c r="V19" s="22" t="s">
        <v>5</v>
      </c>
      <c r="W19" s="22" t="s">
        <v>6</v>
      </c>
      <c r="X19" s="22" t="s">
        <v>7</v>
      </c>
      <c r="Y19" s="22" t="s">
        <v>8</v>
      </c>
      <c r="Z19" s="26" t="s">
        <v>3</v>
      </c>
      <c r="AA19" s="105"/>
    </row>
    <row r="20" spans="1:38" s="27" customFormat="1" ht="15" x14ac:dyDescent="0.25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6</v>
      </c>
      <c r="Q20" s="28">
        <v>17</v>
      </c>
      <c r="R20" s="28">
        <v>13</v>
      </c>
      <c r="S20" s="28">
        <v>14</v>
      </c>
      <c r="T20" s="28">
        <v>15</v>
      </c>
      <c r="U20" s="28">
        <v>16</v>
      </c>
      <c r="V20" s="28">
        <v>17</v>
      </c>
      <c r="W20" s="28">
        <v>18</v>
      </c>
      <c r="X20" s="28">
        <v>19</v>
      </c>
      <c r="Y20" s="28">
        <v>20</v>
      </c>
      <c r="Z20" s="29"/>
      <c r="AA20" s="30">
        <v>7</v>
      </c>
    </row>
    <row r="21" spans="1:38" s="15" customFormat="1" ht="15" customHeight="1" x14ac:dyDescent="0.25">
      <c r="A21" s="31"/>
      <c r="B21" s="32" t="s">
        <v>30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>SUM(R22:R31)</f>
        <v>26690.229999999996</v>
      </c>
      <c r="S21" s="23"/>
      <c r="T21" s="35"/>
      <c r="U21" s="25"/>
      <c r="V21" s="22"/>
      <c r="W21" s="22"/>
      <c r="X21" s="22"/>
      <c r="Y21" s="22"/>
      <c r="Z21" s="26"/>
      <c r="AA21" s="36"/>
    </row>
    <row r="22" spans="1:38" s="15" customFormat="1" ht="15" customHeight="1" x14ac:dyDescent="0.25">
      <c r="A22" s="31">
        <v>1</v>
      </c>
      <c r="B22" s="30" t="s">
        <v>63</v>
      </c>
      <c r="C22" s="37" t="s">
        <v>64</v>
      </c>
      <c r="D22" s="38">
        <v>53.3</v>
      </c>
      <c r="E22" s="39">
        <v>8.57</v>
      </c>
      <c r="F22" s="40">
        <v>10.029999999999999</v>
      </c>
      <c r="G22" s="40">
        <v>6.23</v>
      </c>
      <c r="H22" s="40">
        <v>8.64</v>
      </c>
      <c r="I22" s="40">
        <v>6.43</v>
      </c>
      <c r="J22" s="40">
        <v>2.73</v>
      </c>
      <c r="K22" s="40">
        <v>3.23</v>
      </c>
      <c r="L22" s="41"/>
      <c r="M22" s="42"/>
      <c r="N22" s="42">
        <v>1.43</v>
      </c>
      <c r="O22" s="42"/>
      <c r="P22" s="43">
        <f>D22*E22</f>
        <v>456.78100000000001</v>
      </c>
      <c r="Q22" s="43">
        <f>P22*12</f>
        <v>5481.3720000000003</v>
      </c>
      <c r="R22" s="43">
        <v>4559.7700000000004</v>
      </c>
      <c r="S22" s="30" t="s">
        <v>9</v>
      </c>
      <c r="T22" s="30" t="s">
        <v>36</v>
      </c>
      <c r="U22" s="44">
        <v>14</v>
      </c>
      <c r="V22" s="45">
        <v>60</v>
      </c>
      <c r="W22" s="45" t="s">
        <v>11</v>
      </c>
      <c r="X22" s="45" t="s">
        <v>12</v>
      </c>
      <c r="Y22" s="31" t="s">
        <v>13</v>
      </c>
      <c r="Z22" s="46" t="s">
        <v>10</v>
      </c>
      <c r="AA22" s="47">
        <f>P22*5/100</f>
        <v>22.83905</v>
      </c>
    </row>
    <row r="23" spans="1:38" s="75" customFormat="1" ht="15" customHeight="1" x14ac:dyDescent="0.25">
      <c r="A23" s="78">
        <v>2</v>
      </c>
      <c r="B23" s="79" t="s">
        <v>63</v>
      </c>
      <c r="C23" s="80" t="s">
        <v>65</v>
      </c>
      <c r="D23" s="81">
        <v>134.6</v>
      </c>
      <c r="E23" s="39">
        <v>8.57</v>
      </c>
      <c r="F23" s="82">
        <v>10.029999999999999</v>
      </c>
      <c r="G23" s="82">
        <v>6.23</v>
      </c>
      <c r="H23" s="82">
        <v>8.64</v>
      </c>
      <c r="I23" s="82">
        <v>6.43</v>
      </c>
      <c r="J23" s="82">
        <v>2.73</v>
      </c>
      <c r="K23" s="82">
        <v>3.23</v>
      </c>
      <c r="L23" s="83"/>
      <c r="M23" s="84"/>
      <c r="N23" s="84">
        <v>1.43</v>
      </c>
      <c r="O23" s="84"/>
      <c r="P23" s="85">
        <f t="shared" ref="P23:P31" si="0">D23*E23</f>
        <v>1153.5219999999999</v>
      </c>
      <c r="Q23" s="85">
        <f t="shared" ref="Q23:Q31" si="1">P23*12</f>
        <v>13842.263999999999</v>
      </c>
      <c r="R23" s="85">
        <v>1522.5</v>
      </c>
      <c r="S23" s="79" t="s">
        <v>9</v>
      </c>
      <c r="T23" s="79" t="s">
        <v>36</v>
      </c>
      <c r="U23" s="86">
        <v>7</v>
      </c>
      <c r="V23" s="87">
        <v>18</v>
      </c>
      <c r="W23" s="87">
        <v>3</v>
      </c>
      <c r="X23" s="87" t="s">
        <v>14</v>
      </c>
      <c r="Y23" s="78" t="s">
        <v>15</v>
      </c>
      <c r="Z23" s="88" t="s">
        <v>10</v>
      </c>
      <c r="AA23" s="89">
        <f t="shared" ref="AA23:AA30" si="2">P23*5/100</f>
        <v>57.676099999999998</v>
      </c>
    </row>
    <row r="24" spans="1:38" s="15" customFormat="1" ht="15" customHeight="1" x14ac:dyDescent="0.25">
      <c r="A24" s="31">
        <v>3</v>
      </c>
      <c r="B24" s="30" t="s">
        <v>63</v>
      </c>
      <c r="C24" s="37" t="s">
        <v>66</v>
      </c>
      <c r="D24" s="38">
        <v>161.19999999999999</v>
      </c>
      <c r="E24" s="39">
        <v>8.57</v>
      </c>
      <c r="F24" s="40">
        <v>10.029999999999999</v>
      </c>
      <c r="G24" s="40">
        <v>6.23</v>
      </c>
      <c r="H24" s="40">
        <v>8.64</v>
      </c>
      <c r="I24" s="40">
        <v>6.43</v>
      </c>
      <c r="J24" s="40">
        <v>2.73</v>
      </c>
      <c r="K24" s="40">
        <v>3.23</v>
      </c>
      <c r="L24" s="41"/>
      <c r="M24" s="42"/>
      <c r="N24" s="42">
        <v>1.43</v>
      </c>
      <c r="O24" s="42"/>
      <c r="P24" s="43">
        <f t="shared" si="0"/>
        <v>1381.4839999999999</v>
      </c>
      <c r="Q24" s="43">
        <f t="shared" si="1"/>
        <v>16577.807999999997</v>
      </c>
      <c r="R24" s="43">
        <v>4810.5</v>
      </c>
      <c r="S24" s="30" t="s">
        <v>9</v>
      </c>
      <c r="T24" s="30" t="s">
        <v>36</v>
      </c>
      <c r="U24" s="44">
        <v>30</v>
      </c>
      <c r="V24" s="45" t="s">
        <v>16</v>
      </c>
      <c r="W24" s="45" t="s">
        <v>17</v>
      </c>
      <c r="X24" s="45" t="s">
        <v>12</v>
      </c>
      <c r="Y24" s="31" t="s">
        <v>13</v>
      </c>
      <c r="Z24" s="46" t="s">
        <v>10</v>
      </c>
      <c r="AA24" s="47">
        <f t="shared" si="2"/>
        <v>69.074200000000005</v>
      </c>
    </row>
    <row r="25" spans="1:38" s="75" customFormat="1" ht="15" customHeight="1" x14ac:dyDescent="0.25">
      <c r="A25" s="78">
        <v>4</v>
      </c>
      <c r="B25" s="79" t="s">
        <v>63</v>
      </c>
      <c r="C25" s="80" t="s">
        <v>67</v>
      </c>
      <c r="D25" s="81">
        <v>78.3</v>
      </c>
      <c r="E25" s="39">
        <v>8.57</v>
      </c>
      <c r="F25" s="82">
        <v>10.029999999999999</v>
      </c>
      <c r="G25" s="82">
        <v>6.23</v>
      </c>
      <c r="H25" s="82">
        <v>8.64</v>
      </c>
      <c r="I25" s="82">
        <v>6.43</v>
      </c>
      <c r="J25" s="82">
        <v>2.73</v>
      </c>
      <c r="K25" s="82">
        <v>3.23</v>
      </c>
      <c r="L25" s="83"/>
      <c r="M25" s="84"/>
      <c r="N25" s="84">
        <v>1.43</v>
      </c>
      <c r="O25" s="84"/>
      <c r="P25" s="85">
        <f t="shared" si="0"/>
        <v>671.03099999999995</v>
      </c>
      <c r="Q25" s="85">
        <f t="shared" si="1"/>
        <v>8052.3719999999994</v>
      </c>
      <c r="R25" s="85">
        <v>2002.6</v>
      </c>
      <c r="S25" s="79" t="s">
        <v>18</v>
      </c>
      <c r="T25" s="79" t="s">
        <v>36</v>
      </c>
      <c r="U25" s="86">
        <v>4</v>
      </c>
      <c r="V25" s="87" t="s">
        <v>20</v>
      </c>
      <c r="W25" s="87" t="s">
        <v>21</v>
      </c>
      <c r="X25" s="87" t="s">
        <v>9</v>
      </c>
      <c r="Y25" s="78" t="s">
        <v>13</v>
      </c>
      <c r="Z25" s="88" t="s">
        <v>10</v>
      </c>
      <c r="AA25" s="89">
        <f t="shared" si="2"/>
        <v>33.551549999999999</v>
      </c>
    </row>
    <row r="26" spans="1:38" s="15" customFormat="1" ht="15" customHeight="1" x14ac:dyDescent="0.25">
      <c r="A26" s="31">
        <v>5</v>
      </c>
      <c r="B26" s="30" t="s">
        <v>63</v>
      </c>
      <c r="C26" s="37" t="s">
        <v>68</v>
      </c>
      <c r="D26" s="38">
        <v>153.80000000000001</v>
      </c>
      <c r="E26" s="39">
        <v>8.57</v>
      </c>
      <c r="F26" s="40">
        <v>10.029999999999999</v>
      </c>
      <c r="G26" s="40">
        <v>6.23</v>
      </c>
      <c r="H26" s="40">
        <v>8.64</v>
      </c>
      <c r="I26" s="40">
        <v>6.43</v>
      </c>
      <c r="J26" s="40">
        <v>2.73</v>
      </c>
      <c r="K26" s="40">
        <v>3.23</v>
      </c>
      <c r="L26" s="41"/>
      <c r="M26" s="42"/>
      <c r="N26" s="42">
        <v>1.43</v>
      </c>
      <c r="O26" s="42"/>
      <c r="P26" s="43">
        <f t="shared" si="0"/>
        <v>1318.066</v>
      </c>
      <c r="Q26" s="43">
        <f t="shared" si="1"/>
        <v>15816.792000000001</v>
      </c>
      <c r="R26" s="43">
        <v>1713.3</v>
      </c>
      <c r="S26" s="30" t="s">
        <v>18</v>
      </c>
      <c r="T26" s="30" t="s">
        <v>36</v>
      </c>
      <c r="U26" s="44" t="s">
        <v>12</v>
      </c>
      <c r="V26" s="45" t="s">
        <v>19</v>
      </c>
      <c r="W26" s="45" t="s">
        <v>19</v>
      </c>
      <c r="X26" s="45" t="s">
        <v>18</v>
      </c>
      <c r="Y26" s="31" t="s">
        <v>13</v>
      </c>
      <c r="Z26" s="46" t="s">
        <v>10</v>
      </c>
      <c r="AA26" s="47">
        <f t="shared" si="2"/>
        <v>65.903300000000002</v>
      </c>
    </row>
    <row r="27" spans="1:38" s="75" customFormat="1" ht="15" customHeight="1" x14ac:dyDescent="0.25">
      <c r="A27" s="78">
        <v>6</v>
      </c>
      <c r="B27" s="79" t="s">
        <v>63</v>
      </c>
      <c r="C27" s="80" t="s">
        <v>69</v>
      </c>
      <c r="D27" s="81">
        <v>179</v>
      </c>
      <c r="E27" s="39">
        <v>8.57</v>
      </c>
      <c r="F27" s="82">
        <v>10.029999999999999</v>
      </c>
      <c r="G27" s="82">
        <v>6.23</v>
      </c>
      <c r="H27" s="82">
        <v>8.64</v>
      </c>
      <c r="I27" s="82">
        <v>6.43</v>
      </c>
      <c r="J27" s="82">
        <v>2.73</v>
      </c>
      <c r="K27" s="82">
        <v>3.23</v>
      </c>
      <c r="L27" s="83"/>
      <c r="M27" s="84"/>
      <c r="N27" s="84">
        <v>1.43</v>
      </c>
      <c r="O27" s="84"/>
      <c r="P27" s="85">
        <f t="shared" si="0"/>
        <v>1534.03</v>
      </c>
      <c r="Q27" s="85">
        <f t="shared" si="1"/>
        <v>18408.36</v>
      </c>
      <c r="R27" s="85">
        <v>2484.5</v>
      </c>
      <c r="S27" s="79" t="s">
        <v>9</v>
      </c>
      <c r="T27" s="79" t="s">
        <v>36</v>
      </c>
      <c r="U27" s="86">
        <v>5</v>
      </c>
      <c r="V27" s="87" t="s">
        <v>22</v>
      </c>
      <c r="W27" s="87" t="s">
        <v>23</v>
      </c>
      <c r="X27" s="87" t="s">
        <v>9</v>
      </c>
      <c r="Y27" s="78" t="s">
        <v>15</v>
      </c>
      <c r="Z27" s="88" t="s">
        <v>10</v>
      </c>
      <c r="AA27" s="89">
        <f t="shared" si="2"/>
        <v>76.701499999999996</v>
      </c>
    </row>
    <row r="28" spans="1:38" s="75" customFormat="1" ht="15" customHeight="1" x14ac:dyDescent="0.25">
      <c r="A28" s="78">
        <v>7</v>
      </c>
      <c r="B28" s="79" t="s">
        <v>63</v>
      </c>
      <c r="C28" s="80" t="s">
        <v>70</v>
      </c>
      <c r="D28" s="81">
        <v>157.80000000000001</v>
      </c>
      <c r="E28" s="39">
        <v>8.57</v>
      </c>
      <c r="F28" s="82">
        <v>10.029999999999999</v>
      </c>
      <c r="G28" s="82">
        <v>6.23</v>
      </c>
      <c r="H28" s="82">
        <v>8.64</v>
      </c>
      <c r="I28" s="82">
        <v>6.43</v>
      </c>
      <c r="J28" s="82">
        <v>2.73</v>
      </c>
      <c r="K28" s="82">
        <v>3.23</v>
      </c>
      <c r="L28" s="83"/>
      <c r="M28" s="84"/>
      <c r="N28" s="84">
        <v>1.43</v>
      </c>
      <c r="O28" s="84">
        <v>0.91</v>
      </c>
      <c r="P28" s="85">
        <f t="shared" si="0"/>
        <v>1352.3460000000002</v>
      </c>
      <c r="Q28" s="85">
        <f t="shared" si="1"/>
        <v>16228.152000000002</v>
      </c>
      <c r="R28" s="85">
        <v>2738.36</v>
      </c>
      <c r="S28" s="79" t="s">
        <v>9</v>
      </c>
      <c r="T28" s="79" t="s">
        <v>36</v>
      </c>
      <c r="U28" s="86">
        <v>12</v>
      </c>
      <c r="V28" s="87" t="s">
        <v>11</v>
      </c>
      <c r="W28" s="87">
        <v>12</v>
      </c>
      <c r="X28" s="87" t="s">
        <v>12</v>
      </c>
      <c r="Y28" s="78" t="s">
        <v>15</v>
      </c>
      <c r="Z28" s="88" t="s">
        <v>10</v>
      </c>
      <c r="AA28" s="89">
        <f t="shared" si="2"/>
        <v>67.617300000000014</v>
      </c>
    </row>
    <row r="29" spans="1:38" s="15" customFormat="1" ht="15" customHeight="1" x14ac:dyDescent="0.25">
      <c r="A29" s="31">
        <v>8</v>
      </c>
      <c r="B29" s="30" t="s">
        <v>63</v>
      </c>
      <c r="C29" s="37" t="s">
        <v>71</v>
      </c>
      <c r="D29" s="38">
        <v>197.1</v>
      </c>
      <c r="E29" s="39">
        <v>13.57</v>
      </c>
      <c r="F29" s="40">
        <v>10.029999999999999</v>
      </c>
      <c r="G29" s="40">
        <v>6.23</v>
      </c>
      <c r="H29" s="40">
        <v>8.64</v>
      </c>
      <c r="I29" s="40">
        <v>6.43</v>
      </c>
      <c r="J29" s="40">
        <v>2.73</v>
      </c>
      <c r="K29" s="40">
        <v>3.23</v>
      </c>
      <c r="L29" s="41"/>
      <c r="M29" s="42"/>
      <c r="N29" s="42">
        <v>1.43</v>
      </c>
      <c r="O29" s="42"/>
      <c r="P29" s="43">
        <f t="shared" si="0"/>
        <v>2674.6469999999999</v>
      </c>
      <c r="Q29" s="43">
        <f t="shared" si="1"/>
        <v>32095.763999999999</v>
      </c>
      <c r="R29" s="43">
        <v>5684.3</v>
      </c>
      <c r="S29" s="30" t="s">
        <v>9</v>
      </c>
      <c r="T29" s="30" t="s">
        <v>36</v>
      </c>
      <c r="U29" s="44" t="s">
        <v>14</v>
      </c>
      <c r="V29" s="45" t="s">
        <v>25</v>
      </c>
      <c r="W29" s="45" t="s">
        <v>26</v>
      </c>
      <c r="X29" s="45" t="s">
        <v>14</v>
      </c>
      <c r="Y29" s="31" t="s">
        <v>13</v>
      </c>
      <c r="Z29" s="46" t="s">
        <v>10</v>
      </c>
      <c r="AA29" s="47">
        <f t="shared" si="2"/>
        <v>133.73235</v>
      </c>
    </row>
    <row r="30" spans="1:38" s="75" customFormat="1" ht="15" customHeight="1" x14ac:dyDescent="0.25">
      <c r="A30" s="78">
        <v>9</v>
      </c>
      <c r="B30" s="79" t="s">
        <v>63</v>
      </c>
      <c r="C30" s="80" t="s">
        <v>72</v>
      </c>
      <c r="D30" s="81">
        <v>101.2</v>
      </c>
      <c r="E30" s="39">
        <v>8.57</v>
      </c>
      <c r="F30" s="82">
        <v>10.029999999999999</v>
      </c>
      <c r="G30" s="82">
        <v>6.23</v>
      </c>
      <c r="H30" s="82">
        <v>8.64</v>
      </c>
      <c r="I30" s="82">
        <v>6.43</v>
      </c>
      <c r="J30" s="82">
        <v>2.73</v>
      </c>
      <c r="K30" s="82">
        <v>3.23</v>
      </c>
      <c r="L30" s="83"/>
      <c r="M30" s="84"/>
      <c r="N30" s="84">
        <v>1.43</v>
      </c>
      <c r="O30" s="84"/>
      <c r="P30" s="85">
        <f t="shared" si="0"/>
        <v>867.28400000000011</v>
      </c>
      <c r="Q30" s="85">
        <f t="shared" si="1"/>
        <v>10407.408000000001</v>
      </c>
      <c r="R30" s="85">
        <v>400.1</v>
      </c>
      <c r="S30" s="79" t="s">
        <v>18</v>
      </c>
      <c r="T30" s="79" t="s">
        <v>36</v>
      </c>
      <c r="U30" s="86" t="s">
        <v>12</v>
      </c>
      <c r="V30" s="87" t="s">
        <v>9</v>
      </c>
      <c r="W30" s="87" t="s">
        <v>27</v>
      </c>
      <c r="X30" s="87" t="s">
        <v>12</v>
      </c>
      <c r="Y30" s="78" t="s">
        <v>28</v>
      </c>
      <c r="Z30" s="88" t="s">
        <v>10</v>
      </c>
      <c r="AA30" s="89">
        <f t="shared" si="2"/>
        <v>43.364200000000004</v>
      </c>
    </row>
    <row r="31" spans="1:38" s="15" customFormat="1" ht="15" customHeight="1" x14ac:dyDescent="0.25">
      <c r="A31" s="31">
        <v>10</v>
      </c>
      <c r="B31" s="30" t="s">
        <v>63</v>
      </c>
      <c r="C31" s="37" t="s">
        <v>73</v>
      </c>
      <c r="D31" s="38">
        <v>158.69999999999999</v>
      </c>
      <c r="E31" s="39">
        <v>8.57</v>
      </c>
      <c r="F31" s="40">
        <v>10.029999999999999</v>
      </c>
      <c r="G31" s="40">
        <v>6.23</v>
      </c>
      <c r="H31" s="40">
        <v>8.64</v>
      </c>
      <c r="I31" s="40">
        <v>6.43</v>
      </c>
      <c r="J31" s="40">
        <v>2.73</v>
      </c>
      <c r="K31" s="40">
        <v>3.23</v>
      </c>
      <c r="L31" s="41"/>
      <c r="M31" s="42"/>
      <c r="N31" s="42">
        <v>1.43</v>
      </c>
      <c r="O31" s="42"/>
      <c r="P31" s="43">
        <f t="shared" si="0"/>
        <v>1360.059</v>
      </c>
      <c r="Q31" s="43">
        <f t="shared" si="1"/>
        <v>16320.707999999999</v>
      </c>
      <c r="R31" s="43">
        <v>774.3</v>
      </c>
      <c r="S31" s="30" t="s">
        <v>27</v>
      </c>
      <c r="T31" s="30" t="s">
        <v>36</v>
      </c>
      <c r="U31" s="44">
        <v>4</v>
      </c>
      <c r="V31" s="45" t="s">
        <v>24</v>
      </c>
      <c r="W31" s="45" t="s">
        <v>27</v>
      </c>
      <c r="X31" s="45" t="s">
        <v>12</v>
      </c>
      <c r="Y31" s="31" t="s">
        <v>28</v>
      </c>
      <c r="Z31" s="46" t="s">
        <v>10</v>
      </c>
      <c r="AA31" s="47">
        <f>P31*5/100</f>
        <v>68.002949999999998</v>
      </c>
    </row>
    <row r="32" spans="1:38" s="15" customFormat="1" ht="15" x14ac:dyDescent="0.25">
      <c r="A32" s="31">
        <v>11</v>
      </c>
      <c r="B32" s="30" t="s">
        <v>63</v>
      </c>
      <c r="C32" s="49" t="s">
        <v>74</v>
      </c>
      <c r="D32" s="38">
        <v>1694</v>
      </c>
      <c r="E32" s="39">
        <v>30.73</v>
      </c>
      <c r="F32" s="40">
        <v>10.029999999999999</v>
      </c>
      <c r="G32" s="40">
        <v>6.23</v>
      </c>
      <c r="H32" s="40">
        <v>8.64</v>
      </c>
      <c r="I32" s="40">
        <v>6.43</v>
      </c>
      <c r="J32" s="40">
        <v>2.73</v>
      </c>
      <c r="K32" s="40">
        <v>3.23</v>
      </c>
      <c r="L32" s="41"/>
      <c r="M32" s="42"/>
      <c r="N32" s="50">
        <v>1.43</v>
      </c>
      <c r="O32" s="50">
        <v>0.91</v>
      </c>
      <c r="P32" s="43">
        <f t="shared" ref="P32:P39" si="3">D32*E32</f>
        <v>52056.62</v>
      </c>
      <c r="Q32" s="43">
        <f t="shared" ref="Q32:Q39" si="4">P32*12</f>
        <v>624679.44000000006</v>
      </c>
      <c r="R32" s="13"/>
      <c r="S32" s="13"/>
      <c r="T32" s="13"/>
      <c r="U32" s="14"/>
      <c r="V32" s="13"/>
      <c r="W32" s="13"/>
      <c r="X32" s="13"/>
      <c r="Y32" s="13"/>
      <c r="Z32" s="51" t="s">
        <v>39</v>
      </c>
      <c r="AA32" s="47">
        <f t="shared" ref="AA32:AA39" si="5">P32*5/100</f>
        <v>2602.8310000000001</v>
      </c>
    </row>
    <row r="33" spans="1:28" s="15" customFormat="1" ht="15" x14ac:dyDescent="0.25">
      <c r="A33" s="31">
        <v>12</v>
      </c>
      <c r="B33" s="30" t="s">
        <v>63</v>
      </c>
      <c r="C33" s="49" t="s">
        <v>75</v>
      </c>
      <c r="D33" s="38">
        <v>1311.9</v>
      </c>
      <c r="E33" s="39">
        <v>30.73</v>
      </c>
      <c r="F33" s="40">
        <v>10.029999999999999</v>
      </c>
      <c r="G33" s="40">
        <v>6.23</v>
      </c>
      <c r="H33" s="40">
        <v>8.64</v>
      </c>
      <c r="I33" s="40">
        <v>6.43</v>
      </c>
      <c r="J33" s="40">
        <v>2.73</v>
      </c>
      <c r="K33" s="40">
        <v>3.23</v>
      </c>
      <c r="L33" s="41"/>
      <c r="M33" s="42"/>
      <c r="N33" s="50">
        <v>1.43</v>
      </c>
      <c r="O33" s="50"/>
      <c r="P33" s="43">
        <f t="shared" si="3"/>
        <v>40314.687000000005</v>
      </c>
      <c r="Q33" s="43">
        <f t="shared" si="4"/>
        <v>483776.24400000006</v>
      </c>
      <c r="R33" s="13"/>
      <c r="S33" s="13"/>
      <c r="T33" s="13"/>
      <c r="U33" s="14"/>
      <c r="V33" s="13"/>
      <c r="W33" s="13"/>
      <c r="X33" s="13"/>
      <c r="Y33" s="13"/>
      <c r="Z33" s="51" t="s">
        <v>39</v>
      </c>
      <c r="AA33" s="47">
        <f t="shared" si="5"/>
        <v>2015.7343500000002</v>
      </c>
    </row>
    <row r="34" spans="1:28" s="15" customFormat="1" ht="15" x14ac:dyDescent="0.25">
      <c r="A34" s="31">
        <v>13</v>
      </c>
      <c r="B34" s="30" t="s">
        <v>63</v>
      </c>
      <c r="C34" s="49" t="s">
        <v>76</v>
      </c>
      <c r="D34" s="38">
        <v>1024.5</v>
      </c>
      <c r="E34" s="39">
        <v>30.73</v>
      </c>
      <c r="F34" s="40">
        <v>10.029999999999999</v>
      </c>
      <c r="G34" s="40">
        <v>6.23</v>
      </c>
      <c r="H34" s="40">
        <v>8.64</v>
      </c>
      <c r="I34" s="40">
        <v>6.43</v>
      </c>
      <c r="J34" s="40">
        <v>2.73</v>
      </c>
      <c r="K34" s="40">
        <v>3.23</v>
      </c>
      <c r="L34" s="41"/>
      <c r="M34" s="42"/>
      <c r="N34" s="50">
        <v>1.43</v>
      </c>
      <c r="O34" s="50"/>
      <c r="P34" s="43">
        <f t="shared" si="3"/>
        <v>31482.885000000002</v>
      </c>
      <c r="Q34" s="43">
        <f t="shared" si="4"/>
        <v>377794.62</v>
      </c>
      <c r="R34" s="13"/>
      <c r="S34" s="13"/>
      <c r="T34" s="13"/>
      <c r="U34" s="14"/>
      <c r="V34" s="13"/>
      <c r="W34" s="13"/>
      <c r="X34" s="13"/>
      <c r="Y34" s="13"/>
      <c r="Z34" s="51" t="s">
        <v>39</v>
      </c>
      <c r="AA34" s="47">
        <f t="shared" si="5"/>
        <v>1574.1442500000003</v>
      </c>
    </row>
    <row r="35" spans="1:28" s="15" customFormat="1" ht="15" x14ac:dyDescent="0.25">
      <c r="A35" s="31">
        <v>14</v>
      </c>
      <c r="B35" s="30" t="s">
        <v>63</v>
      </c>
      <c r="C35" s="49" t="s">
        <v>92</v>
      </c>
      <c r="D35" s="38">
        <v>1059.2</v>
      </c>
      <c r="E35" s="39">
        <v>30.73</v>
      </c>
      <c r="F35" s="40">
        <v>10.029999999999999</v>
      </c>
      <c r="G35" s="40">
        <v>6.23</v>
      </c>
      <c r="H35" s="40">
        <v>8.64</v>
      </c>
      <c r="I35" s="40">
        <v>6.43</v>
      </c>
      <c r="J35" s="40">
        <v>2.73</v>
      </c>
      <c r="K35" s="40">
        <v>3.23</v>
      </c>
      <c r="L35" s="41"/>
      <c r="M35" s="42"/>
      <c r="N35" s="50">
        <v>1.43</v>
      </c>
      <c r="O35" s="50"/>
      <c r="P35" s="43">
        <f t="shared" si="3"/>
        <v>32549.216</v>
      </c>
      <c r="Q35" s="43">
        <f t="shared" si="4"/>
        <v>390590.592</v>
      </c>
      <c r="R35" s="13"/>
      <c r="S35" s="13"/>
      <c r="T35" s="13"/>
      <c r="U35" s="14"/>
      <c r="V35" s="13"/>
      <c r="W35" s="13"/>
      <c r="X35" s="13"/>
      <c r="Y35" s="13"/>
      <c r="Z35" s="51" t="s">
        <v>39</v>
      </c>
      <c r="AA35" s="47">
        <f t="shared" si="5"/>
        <v>1627.4608000000001</v>
      </c>
    </row>
    <row r="36" spans="1:28" s="15" customFormat="1" ht="15" x14ac:dyDescent="0.25">
      <c r="A36" s="31">
        <v>15</v>
      </c>
      <c r="B36" s="30" t="s">
        <v>63</v>
      </c>
      <c r="C36" s="49" t="s">
        <v>88</v>
      </c>
      <c r="D36" s="38">
        <v>254</v>
      </c>
      <c r="E36" s="39">
        <v>30.73</v>
      </c>
      <c r="F36" s="40">
        <v>10.029999999999999</v>
      </c>
      <c r="G36" s="40">
        <v>6.23</v>
      </c>
      <c r="H36" s="40">
        <v>8.64</v>
      </c>
      <c r="I36" s="40">
        <v>6.43</v>
      </c>
      <c r="J36" s="40">
        <v>2.73</v>
      </c>
      <c r="K36" s="40">
        <v>3.23</v>
      </c>
      <c r="L36" s="41"/>
      <c r="M36" s="42"/>
      <c r="N36" s="50">
        <v>1.43</v>
      </c>
      <c r="O36" s="50"/>
      <c r="P36" s="43">
        <f t="shared" ref="P36" si="6">D36*E36</f>
        <v>7805.42</v>
      </c>
      <c r="Q36" s="43">
        <f t="shared" ref="Q36" si="7">P36*12</f>
        <v>93665.040000000008</v>
      </c>
      <c r="R36" s="13"/>
      <c r="S36" s="13"/>
      <c r="T36" s="13"/>
      <c r="U36" s="14"/>
      <c r="V36" s="13"/>
      <c r="W36" s="13"/>
      <c r="X36" s="13"/>
      <c r="Y36" s="13"/>
      <c r="Z36" s="51" t="s">
        <v>39</v>
      </c>
      <c r="AA36" s="47">
        <f t="shared" ref="AA36" si="8">P36*5/100</f>
        <v>390.27099999999996</v>
      </c>
    </row>
    <row r="37" spans="1:28" s="75" customFormat="1" ht="15" x14ac:dyDescent="0.25">
      <c r="A37" s="78">
        <v>16</v>
      </c>
      <c r="B37" s="79" t="s">
        <v>63</v>
      </c>
      <c r="C37" s="76" t="s">
        <v>77</v>
      </c>
      <c r="D37" s="81">
        <v>137.4</v>
      </c>
      <c r="E37" s="39">
        <v>30.73</v>
      </c>
      <c r="F37" s="82">
        <v>10.029999999999999</v>
      </c>
      <c r="G37" s="82">
        <v>6.23</v>
      </c>
      <c r="H37" s="82">
        <v>8.64</v>
      </c>
      <c r="I37" s="82">
        <v>6.43</v>
      </c>
      <c r="J37" s="82">
        <v>2.73</v>
      </c>
      <c r="K37" s="82">
        <v>3.23</v>
      </c>
      <c r="L37" s="83"/>
      <c r="M37" s="84"/>
      <c r="N37" s="77">
        <v>1.43</v>
      </c>
      <c r="O37" s="77"/>
      <c r="P37" s="85">
        <f t="shared" si="3"/>
        <v>4222.3020000000006</v>
      </c>
      <c r="Q37" s="85">
        <f t="shared" si="4"/>
        <v>50667.624000000011</v>
      </c>
      <c r="R37" s="90"/>
      <c r="S37" s="90"/>
      <c r="T37" s="90"/>
      <c r="U37" s="91"/>
      <c r="V37" s="90"/>
      <c r="W37" s="90"/>
      <c r="X37" s="90"/>
      <c r="Y37" s="90"/>
      <c r="Z37" s="92" t="s">
        <v>39</v>
      </c>
      <c r="AA37" s="89">
        <f t="shared" si="5"/>
        <v>211.11510000000001</v>
      </c>
    </row>
    <row r="38" spans="1:28" s="15" customFormat="1" ht="15" x14ac:dyDescent="0.25">
      <c r="A38" s="31">
        <v>17</v>
      </c>
      <c r="B38" s="30" t="s">
        <v>63</v>
      </c>
      <c r="C38" s="49" t="s">
        <v>78</v>
      </c>
      <c r="D38" s="38">
        <v>175.9</v>
      </c>
      <c r="E38" s="39">
        <v>11.15</v>
      </c>
      <c r="F38" s="40">
        <v>10.029999999999999</v>
      </c>
      <c r="G38" s="40">
        <v>6.23</v>
      </c>
      <c r="H38" s="40">
        <v>8.64</v>
      </c>
      <c r="I38" s="40">
        <v>6.43</v>
      </c>
      <c r="J38" s="40">
        <v>2.73</v>
      </c>
      <c r="K38" s="40">
        <v>3.23</v>
      </c>
      <c r="L38" s="41"/>
      <c r="M38" s="42"/>
      <c r="N38" s="50">
        <v>1.43</v>
      </c>
      <c r="O38" s="50"/>
      <c r="P38" s="43">
        <f t="shared" si="3"/>
        <v>1961.2850000000001</v>
      </c>
      <c r="Q38" s="43">
        <f t="shared" si="4"/>
        <v>23535.420000000002</v>
      </c>
      <c r="R38" s="13"/>
      <c r="S38" s="13"/>
      <c r="T38" s="13"/>
      <c r="U38" s="14"/>
      <c r="V38" s="13"/>
      <c r="W38" s="13"/>
      <c r="X38" s="13"/>
      <c r="Y38" s="13"/>
      <c r="Z38" s="51" t="s">
        <v>39</v>
      </c>
      <c r="AA38" s="47">
        <f t="shared" si="5"/>
        <v>98.064250000000015</v>
      </c>
    </row>
    <row r="39" spans="1:28" s="15" customFormat="1" ht="15" x14ac:dyDescent="0.25">
      <c r="A39" s="31">
        <v>18</v>
      </c>
      <c r="B39" s="30" t="s">
        <v>63</v>
      </c>
      <c r="C39" s="49" t="s">
        <v>79</v>
      </c>
      <c r="D39" s="38">
        <v>683</v>
      </c>
      <c r="E39" s="39">
        <v>30.73</v>
      </c>
      <c r="F39" s="40">
        <v>10.029999999999999</v>
      </c>
      <c r="G39" s="40">
        <v>6.23</v>
      </c>
      <c r="H39" s="40">
        <v>8.64</v>
      </c>
      <c r="I39" s="40">
        <v>6.43</v>
      </c>
      <c r="J39" s="40">
        <v>2.73</v>
      </c>
      <c r="K39" s="40">
        <v>3.23</v>
      </c>
      <c r="L39" s="41"/>
      <c r="M39" s="42"/>
      <c r="N39" s="50">
        <v>1.43</v>
      </c>
      <c r="O39" s="50"/>
      <c r="P39" s="43">
        <f t="shared" si="3"/>
        <v>20988.59</v>
      </c>
      <c r="Q39" s="43">
        <f t="shared" si="4"/>
        <v>251863.08000000002</v>
      </c>
      <c r="R39" s="13"/>
      <c r="S39" s="13"/>
      <c r="T39" s="13"/>
      <c r="U39" s="14"/>
      <c r="V39" s="13"/>
      <c r="W39" s="13"/>
      <c r="X39" s="13"/>
      <c r="Y39" s="13"/>
      <c r="Z39" s="51" t="s">
        <v>39</v>
      </c>
      <c r="AA39" s="47">
        <f t="shared" si="5"/>
        <v>1049.4295</v>
      </c>
    </row>
    <row r="40" spans="1:28" s="15" customFormat="1" ht="15" x14ac:dyDescent="0.25">
      <c r="A40" s="31">
        <v>19</v>
      </c>
      <c r="B40" s="30" t="s">
        <v>63</v>
      </c>
      <c r="C40" s="49" t="s">
        <v>80</v>
      </c>
      <c r="D40" s="38">
        <v>683.8</v>
      </c>
      <c r="E40" s="39">
        <v>30.73</v>
      </c>
      <c r="F40" s="40"/>
      <c r="G40" s="40"/>
      <c r="H40" s="40"/>
      <c r="I40" s="40"/>
      <c r="J40" s="40"/>
      <c r="K40" s="40"/>
      <c r="L40" s="41"/>
      <c r="M40" s="42"/>
      <c r="N40" s="50"/>
      <c r="O40" s="50"/>
      <c r="P40" s="43">
        <f>D40*E40</f>
        <v>21013.173999999999</v>
      </c>
      <c r="Q40" s="43">
        <f>P40*12</f>
        <v>252158.08799999999</v>
      </c>
      <c r="R40" s="13"/>
      <c r="S40" s="13"/>
      <c r="T40" s="13"/>
      <c r="U40" s="14"/>
      <c r="V40" s="13"/>
      <c r="W40" s="13"/>
      <c r="X40" s="13"/>
      <c r="Y40" s="13"/>
      <c r="Z40" s="51" t="s">
        <v>39</v>
      </c>
      <c r="AA40" s="47">
        <f>P40*5/100</f>
        <v>1050.6587</v>
      </c>
    </row>
    <row r="41" spans="1:28" s="15" customFormat="1" ht="15" x14ac:dyDescent="0.25">
      <c r="A41" s="31">
        <v>20</v>
      </c>
      <c r="B41" s="58" t="s">
        <v>63</v>
      </c>
      <c r="C41" s="63" t="s">
        <v>81</v>
      </c>
      <c r="D41" s="64">
        <v>978.8</v>
      </c>
      <c r="E41" s="39">
        <v>30.73</v>
      </c>
      <c r="F41" s="65"/>
      <c r="G41" s="65"/>
      <c r="H41" s="65"/>
      <c r="I41" s="65"/>
      <c r="J41" s="65"/>
      <c r="K41" s="65"/>
      <c r="L41" s="66"/>
      <c r="M41" s="67"/>
      <c r="N41" s="68"/>
      <c r="O41" s="68"/>
      <c r="P41" s="59">
        <f>D41*E41</f>
        <v>30078.523999999998</v>
      </c>
      <c r="Q41" s="59">
        <f>P41*12</f>
        <v>360942.28799999994</v>
      </c>
      <c r="R41" s="13"/>
      <c r="S41" s="13"/>
      <c r="T41" s="13"/>
      <c r="U41" s="14"/>
      <c r="V41" s="13"/>
      <c r="W41" s="13"/>
      <c r="X41" s="13"/>
      <c r="Y41" s="13"/>
      <c r="Z41" s="69" t="s">
        <v>39</v>
      </c>
      <c r="AA41" s="70">
        <f>P41*5/100</f>
        <v>1503.9261999999999</v>
      </c>
      <c r="AB41" s="57"/>
    </row>
    <row r="42" spans="1:28" s="15" customFormat="1" ht="15" x14ac:dyDescent="0.25">
      <c r="A42" s="31">
        <v>21</v>
      </c>
      <c r="B42" s="58" t="s">
        <v>63</v>
      </c>
      <c r="C42" s="63" t="s">
        <v>93</v>
      </c>
      <c r="D42" s="64">
        <v>1072.5</v>
      </c>
      <c r="E42" s="39">
        <v>30.73</v>
      </c>
      <c r="F42" s="65"/>
      <c r="G42" s="65"/>
      <c r="H42" s="65"/>
      <c r="I42" s="65"/>
      <c r="J42" s="65"/>
      <c r="K42" s="65"/>
      <c r="L42" s="66"/>
      <c r="M42" s="67"/>
      <c r="N42" s="68"/>
      <c r="O42" s="68"/>
      <c r="P42" s="59">
        <f>D42*E42</f>
        <v>32957.925000000003</v>
      </c>
      <c r="Q42" s="59">
        <f>P42*12</f>
        <v>395495.10000000003</v>
      </c>
      <c r="R42" s="13"/>
      <c r="S42" s="13"/>
      <c r="T42" s="13"/>
      <c r="U42" s="14"/>
      <c r="V42" s="13"/>
      <c r="W42" s="13"/>
      <c r="X42" s="13"/>
      <c r="Y42" s="13"/>
      <c r="Z42" s="69"/>
      <c r="AA42" s="70">
        <f>P42*5/100</f>
        <v>1647.89625</v>
      </c>
      <c r="AB42" s="57"/>
    </row>
    <row r="43" spans="1:28" s="15" customFormat="1" ht="15" x14ac:dyDescent="0.25">
      <c r="A43" s="31"/>
      <c r="B43" s="30"/>
      <c r="C43" s="49"/>
      <c r="D43" s="38"/>
      <c r="E43" s="42"/>
      <c r="F43" s="53"/>
      <c r="G43" s="53"/>
      <c r="H43" s="53"/>
      <c r="I43" s="53"/>
      <c r="J43" s="53"/>
      <c r="K43" s="53"/>
      <c r="L43" s="54"/>
      <c r="M43" s="52"/>
      <c r="N43" s="55"/>
      <c r="O43" s="55"/>
      <c r="P43" s="56" t="s">
        <v>89</v>
      </c>
      <c r="Q43" s="43"/>
      <c r="R43" s="31"/>
      <c r="S43" s="31"/>
      <c r="T43" s="31"/>
      <c r="U43" s="60"/>
      <c r="V43" s="31"/>
      <c r="W43" s="31"/>
      <c r="X43" s="31"/>
      <c r="Y43" s="31"/>
      <c r="Z43" s="71"/>
      <c r="AA43" s="48">
        <f>AA42+AA41+AA40+AA39+AA38+AA37+AA36+AA35+AA34+AA33+AA32+AA31+AA30+AA29+AA28+AA27+AA26+AA25+AA24+AA23+AA22</f>
        <v>14409.993899999999</v>
      </c>
      <c r="AB43" s="57"/>
    </row>
    <row r="44" spans="1:28" s="15" customFormat="1" ht="15" x14ac:dyDescent="0.25">
      <c r="A44" s="13"/>
      <c r="B44" s="106" t="s">
        <v>82</v>
      </c>
      <c r="C44" s="106"/>
      <c r="D44" s="106"/>
      <c r="E44" s="10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13"/>
      <c r="W44" s="13"/>
      <c r="X44" s="13"/>
      <c r="Y44" s="13"/>
      <c r="Z44" s="13"/>
    </row>
  </sheetData>
  <mergeCells count="11">
    <mergeCell ref="AA18:AA19"/>
    <mergeCell ref="B44:E44"/>
    <mergeCell ref="A18:A19"/>
    <mergeCell ref="B18:B19"/>
    <mergeCell ref="C18:C19"/>
    <mergeCell ref="D18:D19"/>
    <mergeCell ref="C5:E5"/>
    <mergeCell ref="F18:O18"/>
    <mergeCell ref="P18:P19"/>
    <mergeCell ref="Q18:Q19"/>
    <mergeCell ref="E18:E19"/>
  </mergeCells>
  <phoneticPr fontId="0" type="noConversion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1</cp:lastModifiedBy>
  <cp:lastPrinted>2022-07-21T12:33:05Z</cp:lastPrinted>
  <dcterms:created xsi:type="dcterms:W3CDTF">2015-06-01T10:16:38Z</dcterms:created>
  <dcterms:modified xsi:type="dcterms:W3CDTF">2022-07-21T12:34:34Z</dcterms:modified>
</cp:coreProperties>
</file>